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05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<sst xmlns="http://schemas.openxmlformats.org/spreadsheetml/2006/main" count="47" uniqueCount="27">
  <si>
    <t>AZCONA</t>
  </si>
  <si>
    <t>UGAR</t>
  </si>
  <si>
    <t>ARIZALA</t>
  </si>
  <si>
    <t>MURILLO</t>
  </si>
  <si>
    <t>LORCA</t>
  </si>
  <si>
    <t>VILLANUEVA</t>
  </si>
  <si>
    <t>BEARIN</t>
  </si>
  <si>
    <t>LACAR</t>
  </si>
  <si>
    <t>ZURUCUAIN</t>
  </si>
  <si>
    <t>ARANDIGOYEN</t>
  </si>
  <si>
    <t>GROCIN</t>
  </si>
  <si>
    <t>ARIZALETA</t>
  </si>
  <si>
    <t>RIEZU</t>
  </si>
  <si>
    <t xml:space="preserve">IBIRICU </t>
  </si>
  <si>
    <t>2013 ( 30%)</t>
  </si>
  <si>
    <t>ERAUL</t>
  </si>
  <si>
    <t>Eraul</t>
  </si>
  <si>
    <t>ALLOZ</t>
  </si>
  <si>
    <t>IRUÑELA</t>
  </si>
  <si>
    <t>MURUGARREN</t>
  </si>
  <si>
    <t>ZABAL</t>
  </si>
  <si>
    <t xml:space="preserve">PRESUP </t>
  </si>
  <si>
    <t xml:space="preserve">TOTAL </t>
  </si>
  <si>
    <t xml:space="preserve">Presupuesto </t>
  </si>
  <si>
    <t>Ayunta.</t>
  </si>
  <si>
    <t>PERIODO 2012 - 2017</t>
  </si>
  <si>
    <t>AYUDAS A LOS CAMINOS AÑOS 2012-2017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</si>
</sst>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2">
    <font>
      <sz val="10"/>
      <name val="Arial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Arial"/>
      <family val="0"/>
    </font>
    <font>
      <b/>
      <sz val="8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1" fillId="0" borderId="10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justify" vertical="top" wrapText="1"/>
    </xf>
    <xf numFmtId="9" fontId="2" fillId="0" borderId="11" xfId="0" applyNumberFormat="1" applyFont="1" applyBorder="1" applyAlignment="1">
      <alignment horizontal="justify" vertical="top" wrapText="1"/>
    </xf>
    <xf numFmtId="9" fontId="2" fillId="0" borderId="12" xfId="0" applyNumberFormat="1" applyFont="1" applyBorder="1" applyAlignment="1">
      <alignment horizontal="justify" vertical="top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8" fontId="4" fillId="0" borderId="0" xfId="0" applyNumberFormat="1" applyFont="1" applyBorder="1" applyAlignment="1">
      <alignment/>
    </xf>
    <xf numFmtId="0" fontId="4" fillId="0" borderId="13" xfId="0" applyFont="1" applyBorder="1" applyAlignment="1">
      <alignment horizontal="justify" vertical="top" wrapText="1"/>
    </xf>
    <xf numFmtId="0" fontId="4" fillId="0" borderId="13" xfId="0" applyFont="1" applyFill="1" applyBorder="1" applyAlignment="1">
      <alignment horizontal="justify" vertical="top" wrapText="1"/>
    </xf>
    <xf numFmtId="0" fontId="2" fillId="0" borderId="13" xfId="0" applyFont="1" applyBorder="1" applyAlignment="1">
      <alignment horizontal="justify" vertical="top" wrapText="1"/>
    </xf>
    <xf numFmtId="0" fontId="4" fillId="0" borderId="14" xfId="0" applyFont="1" applyBorder="1" applyAlignment="1">
      <alignment horizontal="justify" vertical="top" wrapText="1"/>
    </xf>
    <xf numFmtId="8" fontId="3" fillId="0" borderId="0" xfId="0" applyNumberFormat="1" applyFont="1" applyBorder="1" applyAlignment="1">
      <alignment/>
    </xf>
    <xf numFmtId="8" fontId="3" fillId="0" borderId="15" xfId="0" applyNumberFormat="1" applyFont="1" applyBorder="1" applyAlignment="1">
      <alignment/>
    </xf>
    <xf numFmtId="8" fontId="3" fillId="0" borderId="16" xfId="0" applyNumberFormat="1" applyFont="1" applyBorder="1" applyAlignment="1">
      <alignment/>
    </xf>
    <xf numFmtId="8" fontId="3" fillId="0" borderId="17" xfId="0" applyNumberFormat="1" applyFont="1" applyBorder="1" applyAlignment="1">
      <alignment/>
    </xf>
    <xf numFmtId="8" fontId="3" fillId="0" borderId="18" xfId="0" applyNumberFormat="1" applyFont="1" applyBorder="1" applyAlignment="1">
      <alignment/>
    </xf>
    <xf numFmtId="8" fontId="0" fillId="0" borderId="0" xfId="0" applyNumberFormat="1" applyAlignment="1">
      <alignment/>
    </xf>
    <xf numFmtId="0" fontId="5" fillId="0" borderId="10" xfId="0" applyFont="1" applyBorder="1" applyAlignment="1">
      <alignment horizontal="justify" vertical="top" wrapText="1"/>
    </xf>
    <xf numFmtId="0" fontId="5" fillId="0" borderId="13" xfId="0" applyFont="1" applyBorder="1" applyAlignment="1">
      <alignment horizontal="justify" vertical="top" wrapText="1"/>
    </xf>
    <xf numFmtId="0" fontId="5" fillId="0" borderId="13" xfId="0" applyFont="1" applyFill="1" applyBorder="1" applyAlignment="1">
      <alignment horizontal="justify" vertical="top" wrapText="1"/>
    </xf>
    <xf numFmtId="8" fontId="6" fillId="0" borderId="15" xfId="0" applyNumberFormat="1" applyFont="1" applyBorder="1" applyAlignment="1">
      <alignment/>
    </xf>
    <xf numFmtId="8" fontId="6" fillId="0" borderId="16" xfId="0" applyNumberFormat="1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8" fontId="6" fillId="33" borderId="19" xfId="0" applyNumberFormat="1" applyFont="1" applyFill="1" applyBorder="1" applyAlignment="1">
      <alignment/>
    </xf>
    <xf numFmtId="0" fontId="5" fillId="0" borderId="20" xfId="0" applyFont="1" applyBorder="1" applyAlignment="1">
      <alignment horizontal="justify" vertical="top" wrapText="1"/>
    </xf>
    <xf numFmtId="0" fontId="6" fillId="0" borderId="21" xfId="0" applyFont="1" applyBorder="1" applyAlignment="1">
      <alignment/>
    </xf>
    <xf numFmtId="0" fontId="0" fillId="0" borderId="0" xfId="0" applyAlignment="1">
      <alignment horizontal="center"/>
    </xf>
    <xf numFmtId="8" fontId="6" fillId="0" borderId="22" xfId="0" applyNumberFormat="1" applyFont="1" applyBorder="1" applyAlignment="1">
      <alignment/>
    </xf>
    <xf numFmtId="8" fontId="6" fillId="0" borderId="23" xfId="0" applyNumberFormat="1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8" fontId="6" fillId="34" borderId="26" xfId="0" applyNumberFormat="1" applyFont="1" applyFill="1" applyBorder="1" applyAlignment="1">
      <alignment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8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225"/>
          <c:w val="0.971"/>
          <c:h val="0.9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Hoja1!$A$39:$A$57</c:f>
              <c:strCache/>
            </c:strRef>
          </c:cat>
          <c:val>
            <c:numRef>
              <c:f>Hoja1!$B$39:$B$57</c:f>
              <c:numCache/>
            </c:numRef>
          </c:val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Hoja1!$A$39:$A$57</c:f>
              <c:strCache/>
            </c:strRef>
          </c:cat>
          <c:val>
            <c:numRef>
              <c:f>Hoja1!$C$39:$C$57</c:f>
              <c:numCache/>
            </c:numRef>
          </c:val>
        </c:ser>
        <c:axId val="34555302"/>
        <c:axId val="27498639"/>
      </c:barChart>
      <c:catAx>
        <c:axId val="345553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45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498639"/>
        <c:crosses val="autoZero"/>
        <c:auto val="1"/>
        <c:lblOffset val="100"/>
        <c:tickLblSkip val="1"/>
        <c:noMultiLvlLbl val="0"/>
      </c:catAx>
      <c:valAx>
        <c:axId val="274986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555302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FFFF99"/>
        </a:gs>
        <a:gs pos="100000">
          <a:srgbClr val="767647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228600</xdr:colOff>
      <xdr:row>34</xdr:row>
      <xdr:rowOff>152400</xdr:rowOff>
    </xdr:from>
    <xdr:to>
      <xdr:col>13</xdr:col>
      <xdr:colOff>257175</xdr:colOff>
      <xdr:row>60</xdr:row>
      <xdr:rowOff>0</xdr:rowOff>
    </xdr:to>
    <xdr:graphicFrame>
      <xdr:nvGraphicFramePr>
        <xdr:cNvPr id="1" name="Chart 6"/>
        <xdr:cNvGraphicFramePr/>
      </xdr:nvGraphicFramePr>
      <xdr:xfrm>
        <a:off x="2390775" y="5800725"/>
        <a:ext cx="6648450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136"/>
  <sheetViews>
    <sheetView tabSelected="1" zoomScalePageLayoutView="0" workbookViewId="0" topLeftCell="A34">
      <selection activeCell="R34" sqref="R34"/>
    </sheetView>
  </sheetViews>
  <sheetFormatPr defaultColWidth="11.421875" defaultRowHeight="12.75"/>
  <cols>
    <col min="2" max="2" width="11.8515625" style="0" bestFit="1" customWidth="1"/>
    <col min="3" max="3" width="9.140625" style="0" bestFit="1" customWidth="1"/>
    <col min="4" max="4" width="10.7109375" style="0" bestFit="1" customWidth="1"/>
    <col min="5" max="5" width="9.140625" style="0" bestFit="1" customWidth="1"/>
    <col min="6" max="6" width="9.57421875" style="0" bestFit="1" customWidth="1"/>
    <col min="7" max="7" width="10.8515625" style="0" bestFit="1" customWidth="1"/>
    <col min="8" max="8" width="11.7109375" style="0" bestFit="1" customWidth="1"/>
    <col min="9" max="9" width="10.7109375" style="0" bestFit="1" customWidth="1"/>
    <col min="10" max="14" width="9.140625" style="0" bestFit="1" customWidth="1"/>
  </cols>
  <sheetData>
    <row r="2" ht="13.5" thickBot="1"/>
    <row r="3" spans="6:16" ht="16.5" thickBot="1">
      <c r="F3" s="42" t="s">
        <v>26</v>
      </c>
      <c r="G3" s="43"/>
      <c r="H3" s="43"/>
      <c r="I3" s="43"/>
      <c r="J3" s="44"/>
      <c r="O3" s="3"/>
      <c r="P3" s="2"/>
    </row>
    <row r="4" spans="15:16" ht="12.75">
      <c r="O4" s="2"/>
      <c r="P4" s="2"/>
    </row>
    <row r="5" spans="15:16" ht="12.75">
      <c r="O5" s="2"/>
      <c r="P5" s="2"/>
    </row>
    <row r="6" spans="15:16" ht="13.5" thickBot="1">
      <c r="O6" s="9"/>
      <c r="P6" s="9"/>
    </row>
    <row r="7" spans="2:16" ht="13.5" thickBot="1">
      <c r="B7" s="2"/>
      <c r="C7" s="39">
        <v>2012</v>
      </c>
      <c r="D7" s="40"/>
      <c r="E7" s="39">
        <v>2013</v>
      </c>
      <c r="F7" s="40"/>
      <c r="G7" s="41">
        <v>2014</v>
      </c>
      <c r="H7" s="41"/>
      <c r="I7" s="39">
        <v>2015</v>
      </c>
      <c r="J7" s="40"/>
      <c r="K7" s="39">
        <v>2016</v>
      </c>
      <c r="L7" s="40"/>
      <c r="M7" s="39">
        <v>2017</v>
      </c>
      <c r="N7" s="40"/>
      <c r="O7" s="2"/>
      <c r="P7" s="2"/>
    </row>
    <row r="8" spans="2:16" ht="15.75">
      <c r="B8" s="4"/>
      <c r="C8" s="5" t="s">
        <v>21</v>
      </c>
      <c r="D8" s="6" t="s">
        <v>14</v>
      </c>
      <c r="E8" s="5" t="s">
        <v>21</v>
      </c>
      <c r="F8" s="6" t="s">
        <v>14</v>
      </c>
      <c r="G8" s="5" t="s">
        <v>21</v>
      </c>
      <c r="H8" s="6">
        <v>0.4</v>
      </c>
      <c r="I8" s="5" t="s">
        <v>21</v>
      </c>
      <c r="J8" s="6">
        <v>0.3</v>
      </c>
      <c r="K8" s="5" t="s">
        <v>21</v>
      </c>
      <c r="L8" s="6">
        <v>0.37</v>
      </c>
      <c r="M8" s="5" t="s">
        <v>21</v>
      </c>
      <c r="N8" s="7">
        <v>0.4</v>
      </c>
      <c r="O8" s="2"/>
      <c r="P8" s="2"/>
    </row>
    <row r="9" spans="2:17" ht="12.75">
      <c r="B9" s="13" t="s">
        <v>0</v>
      </c>
      <c r="C9" s="16"/>
      <c r="D9" s="16"/>
      <c r="E9" s="16">
        <v>653.4</v>
      </c>
      <c r="F9" s="16">
        <v>196.02</v>
      </c>
      <c r="G9" s="16">
        <v>9703.87</v>
      </c>
      <c r="H9" s="16">
        <v>3881.54</v>
      </c>
      <c r="I9" s="16">
        <v>17893.23</v>
      </c>
      <c r="J9" s="16">
        <v>5367.97</v>
      </c>
      <c r="K9" s="16">
        <v>11204.44</v>
      </c>
      <c r="L9" s="16">
        <v>4145.64</v>
      </c>
      <c r="M9" s="16">
        <v>8038.04</v>
      </c>
      <c r="N9" s="17">
        <v>3215.22</v>
      </c>
      <c r="O9" s="2"/>
      <c r="P9" s="2"/>
      <c r="Q9" s="2"/>
    </row>
    <row r="10" spans="2:17" ht="12.75">
      <c r="B10" s="11" t="s">
        <v>1</v>
      </c>
      <c r="C10" s="16">
        <v>1126.06</v>
      </c>
      <c r="D10" s="16">
        <v>450.42</v>
      </c>
      <c r="E10" s="16">
        <v>5903.95</v>
      </c>
      <c r="F10" s="16">
        <v>1771.19</v>
      </c>
      <c r="G10" s="16">
        <v>606.15</v>
      </c>
      <c r="H10" s="16">
        <v>262.46</v>
      </c>
      <c r="I10" s="16">
        <v>6253.77</v>
      </c>
      <c r="J10" s="16">
        <v>1876.13</v>
      </c>
      <c r="K10" s="16">
        <v>11794.87</v>
      </c>
      <c r="L10" s="16">
        <v>4364.1</v>
      </c>
      <c r="M10" s="16">
        <v>2107.22</v>
      </c>
      <c r="N10" s="17">
        <v>842.89</v>
      </c>
      <c r="O10" s="2"/>
      <c r="P10" s="2"/>
      <c r="Q10" s="2"/>
    </row>
    <row r="11" spans="2:17" ht="12.75">
      <c r="B11" s="11" t="s">
        <v>2</v>
      </c>
      <c r="C11" s="16">
        <v>1835.18</v>
      </c>
      <c r="D11" s="16">
        <v>734.07</v>
      </c>
      <c r="E11" s="16">
        <v>1642.24</v>
      </c>
      <c r="F11" s="16">
        <v>492.67</v>
      </c>
      <c r="G11" s="16">
        <v>1073.16</v>
      </c>
      <c r="H11" s="16">
        <v>429.26</v>
      </c>
      <c r="I11" s="16">
        <v>4462.39</v>
      </c>
      <c r="J11" s="16">
        <v>1338.72</v>
      </c>
      <c r="K11" s="16">
        <v>1543.99</v>
      </c>
      <c r="L11" s="16">
        <v>571.28</v>
      </c>
      <c r="M11" s="16">
        <v>2209.11</v>
      </c>
      <c r="N11" s="17">
        <v>883.64</v>
      </c>
      <c r="O11" s="2"/>
      <c r="P11" s="2"/>
      <c r="Q11" s="2"/>
    </row>
    <row r="12" spans="2:17" ht="12.75">
      <c r="B12" s="11" t="s">
        <v>3</v>
      </c>
      <c r="C12" s="16">
        <v>5587.5</v>
      </c>
      <c r="D12" s="16">
        <v>2235</v>
      </c>
      <c r="E12" s="16">
        <v>1887.6</v>
      </c>
      <c r="F12" s="16">
        <v>566.28</v>
      </c>
      <c r="G12" s="16">
        <v>919.6</v>
      </c>
      <c r="H12" s="16">
        <v>367.84</v>
      </c>
      <c r="I12" s="16">
        <v>3177.46</v>
      </c>
      <c r="J12" s="16">
        <v>953.24</v>
      </c>
      <c r="K12" s="16">
        <v>1978.45</v>
      </c>
      <c r="L12" s="16">
        <v>732.03</v>
      </c>
      <c r="M12" s="16"/>
      <c r="N12" s="17"/>
      <c r="O12" s="2"/>
      <c r="P12" s="2"/>
      <c r="Q12" s="2"/>
    </row>
    <row r="13" spans="2:17" ht="12.75">
      <c r="B13" s="11" t="s">
        <v>4</v>
      </c>
      <c r="C13" s="16"/>
      <c r="D13" s="16"/>
      <c r="E13" s="16">
        <v>1448.67</v>
      </c>
      <c r="F13" s="16">
        <v>434.6</v>
      </c>
      <c r="G13" s="16"/>
      <c r="H13" s="16"/>
      <c r="I13" s="16">
        <v>546.32</v>
      </c>
      <c r="J13" s="16">
        <v>163.9</v>
      </c>
      <c r="K13" s="16">
        <v>8125.26</v>
      </c>
      <c r="L13" s="16">
        <v>3006.35</v>
      </c>
      <c r="M13" s="16">
        <v>416.24</v>
      </c>
      <c r="N13" s="17">
        <v>166.5</v>
      </c>
      <c r="O13" s="2"/>
      <c r="P13" s="2"/>
      <c r="Q13" s="2"/>
    </row>
    <row r="14" spans="2:17" ht="12.75">
      <c r="B14" s="11" t="s">
        <v>5</v>
      </c>
      <c r="C14" s="16"/>
      <c r="D14" s="16"/>
      <c r="E14" s="16">
        <v>11357.52</v>
      </c>
      <c r="F14" s="16">
        <v>3407.26</v>
      </c>
      <c r="G14" s="16">
        <v>3070.32</v>
      </c>
      <c r="H14" s="16">
        <v>1228.12</v>
      </c>
      <c r="I14" s="16">
        <v>4994.96</v>
      </c>
      <c r="J14" s="16">
        <v>1498.49</v>
      </c>
      <c r="K14" s="16">
        <v>2708.65</v>
      </c>
      <c r="L14" s="16">
        <v>1002.2</v>
      </c>
      <c r="M14" s="16">
        <v>5630.74</v>
      </c>
      <c r="N14" s="17">
        <v>2252.3</v>
      </c>
      <c r="O14" s="2"/>
      <c r="P14" s="2"/>
      <c r="Q14" s="2"/>
    </row>
    <row r="15" spans="2:17" ht="12.75">
      <c r="B15" s="11" t="s">
        <v>6</v>
      </c>
      <c r="C15" s="16"/>
      <c r="D15" s="16"/>
      <c r="E15" s="16">
        <v>5315.92</v>
      </c>
      <c r="F15" s="16">
        <v>1594.78</v>
      </c>
      <c r="G15" s="16"/>
      <c r="H15" s="16"/>
      <c r="I15" s="16">
        <v>2375.23</v>
      </c>
      <c r="J15" s="16">
        <v>712.57</v>
      </c>
      <c r="K15" s="16">
        <v>2160.46</v>
      </c>
      <c r="L15" s="16">
        <v>799.37</v>
      </c>
      <c r="M15" s="16"/>
      <c r="N15" s="17"/>
      <c r="O15" s="2"/>
      <c r="P15" s="2"/>
      <c r="Q15" s="2"/>
    </row>
    <row r="16" spans="2:17" ht="12.75">
      <c r="B16" s="11" t="s">
        <v>7</v>
      </c>
      <c r="C16" s="16">
        <v>1062</v>
      </c>
      <c r="D16" s="16">
        <v>424.8</v>
      </c>
      <c r="E16" s="16">
        <v>7067.61</v>
      </c>
      <c r="F16" s="16">
        <v>2120.28</v>
      </c>
      <c r="G16" s="16"/>
      <c r="H16" s="16"/>
      <c r="I16" s="16">
        <v>624.36</v>
      </c>
      <c r="J16" s="16">
        <v>187.31</v>
      </c>
      <c r="K16" s="16">
        <v>18450.97</v>
      </c>
      <c r="L16" s="16">
        <v>6826.86</v>
      </c>
      <c r="M16" s="16">
        <v>1508.87</v>
      </c>
      <c r="N16" s="17">
        <v>603.55</v>
      </c>
      <c r="O16" s="2"/>
      <c r="P16" s="2"/>
      <c r="Q16" s="2"/>
    </row>
    <row r="17" spans="2:16" ht="12.75">
      <c r="B17" s="11" t="s">
        <v>8</v>
      </c>
      <c r="C17" s="16">
        <v>5242.34</v>
      </c>
      <c r="D17" s="16">
        <v>2096.93</v>
      </c>
      <c r="E17" s="16">
        <v>8447.34</v>
      </c>
      <c r="F17" s="16">
        <v>2534.2</v>
      </c>
      <c r="G17" s="16"/>
      <c r="H17" s="16"/>
      <c r="I17" s="16">
        <v>5903.5</v>
      </c>
      <c r="J17" s="16">
        <v>1771.05</v>
      </c>
      <c r="K17" s="16">
        <v>15807.91</v>
      </c>
      <c r="L17" s="16">
        <v>5848.93</v>
      </c>
      <c r="M17" s="16">
        <v>1539.12</v>
      </c>
      <c r="N17" s="17">
        <v>615.65</v>
      </c>
      <c r="O17" s="2"/>
      <c r="P17" s="2"/>
    </row>
    <row r="18" spans="2:16" ht="12.75">
      <c r="B18" s="11" t="s">
        <v>9</v>
      </c>
      <c r="C18" s="16"/>
      <c r="D18" s="16"/>
      <c r="E18" s="16">
        <v>7266.39</v>
      </c>
      <c r="F18" s="16">
        <v>2179.92</v>
      </c>
      <c r="G18" s="16"/>
      <c r="H18" s="16"/>
      <c r="I18" s="16"/>
      <c r="J18" s="16"/>
      <c r="K18" s="16"/>
      <c r="L18" s="16"/>
      <c r="M18" s="16"/>
      <c r="N18" s="17"/>
      <c r="O18" s="10"/>
      <c r="P18" s="10"/>
    </row>
    <row r="19" spans="2:16" ht="12.75">
      <c r="B19" s="11" t="s">
        <v>10</v>
      </c>
      <c r="C19" s="16"/>
      <c r="D19" s="16"/>
      <c r="E19" s="16">
        <v>11925.24</v>
      </c>
      <c r="F19" s="16">
        <v>3577.57</v>
      </c>
      <c r="G19" s="16"/>
      <c r="H19" s="16"/>
      <c r="I19" s="16"/>
      <c r="J19" s="16"/>
      <c r="K19" s="16"/>
      <c r="L19" s="16"/>
      <c r="M19" s="16">
        <v>1573</v>
      </c>
      <c r="N19" s="17">
        <v>629.2</v>
      </c>
      <c r="O19" s="2"/>
      <c r="P19" s="3"/>
    </row>
    <row r="20" spans="2:16" ht="12.75">
      <c r="B20" s="12" t="s">
        <v>11</v>
      </c>
      <c r="C20" s="16"/>
      <c r="D20" s="16"/>
      <c r="E20" s="16"/>
      <c r="F20" s="16"/>
      <c r="G20" s="16">
        <v>7683.5</v>
      </c>
      <c r="H20" s="16">
        <v>3073.4</v>
      </c>
      <c r="I20" s="16">
        <v>494.29</v>
      </c>
      <c r="J20" s="16">
        <v>148.29</v>
      </c>
      <c r="K20" s="16"/>
      <c r="L20" s="16"/>
      <c r="M20" s="16">
        <v>743.08</v>
      </c>
      <c r="N20" s="17">
        <v>297.23</v>
      </c>
      <c r="O20" s="2"/>
      <c r="P20" s="3"/>
    </row>
    <row r="21" spans="2:16" ht="12.75">
      <c r="B21" s="11" t="s">
        <v>12</v>
      </c>
      <c r="C21" s="16">
        <v>2178</v>
      </c>
      <c r="D21" s="16">
        <v>871.2</v>
      </c>
      <c r="E21" s="16"/>
      <c r="F21" s="16"/>
      <c r="G21" s="16">
        <v>1379.4</v>
      </c>
      <c r="H21" s="16">
        <v>551.76</v>
      </c>
      <c r="I21" s="16">
        <v>12853.37</v>
      </c>
      <c r="J21" s="16">
        <v>3856.01</v>
      </c>
      <c r="K21" s="16">
        <v>1650.44</v>
      </c>
      <c r="L21" s="16">
        <v>610.66</v>
      </c>
      <c r="M21" s="16">
        <v>650.38</v>
      </c>
      <c r="N21" s="17">
        <v>260.15</v>
      </c>
      <c r="P21" s="1"/>
    </row>
    <row r="22" spans="2:16" ht="12.75">
      <c r="B22" s="11" t="s">
        <v>16</v>
      </c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>
        <v>665.5</v>
      </c>
      <c r="N22" s="17">
        <v>266.2</v>
      </c>
      <c r="P22" s="1"/>
    </row>
    <row r="23" spans="2:15" ht="13.5" thickBot="1">
      <c r="B23" s="14" t="s">
        <v>13</v>
      </c>
      <c r="C23" s="18"/>
      <c r="D23" s="18"/>
      <c r="E23" s="18"/>
      <c r="F23" s="18"/>
      <c r="G23" s="18"/>
      <c r="H23" s="18"/>
      <c r="I23" s="18">
        <v>9929.51</v>
      </c>
      <c r="J23" s="18">
        <v>2978.85</v>
      </c>
      <c r="K23" s="18">
        <v>4870.53</v>
      </c>
      <c r="L23" s="18">
        <v>1802.1</v>
      </c>
      <c r="M23" s="18">
        <v>1724.25</v>
      </c>
      <c r="N23" s="19">
        <v>689.7</v>
      </c>
      <c r="O23" s="1"/>
    </row>
    <row r="24" spans="2:15" ht="12.75">
      <c r="B24" s="8"/>
      <c r="C24" s="15">
        <f>SUM(C10:C21)</f>
        <v>17031.08</v>
      </c>
      <c r="D24" s="15">
        <f>SUM(D10:D21)</f>
        <v>6812.419999999999</v>
      </c>
      <c r="E24" s="15">
        <f>SUM(E9:E21)</f>
        <v>62915.88</v>
      </c>
      <c r="F24" s="15">
        <f>SUM(F9:F19)</f>
        <v>18874.770000000004</v>
      </c>
      <c r="G24" s="15">
        <f>SUM(G9:G23)</f>
        <v>24436</v>
      </c>
      <c r="H24" s="15">
        <f>SUM(H9:H21)</f>
        <v>9794.380000000001</v>
      </c>
      <c r="I24" s="15">
        <f>SUM(I9:I23)</f>
        <v>69508.39</v>
      </c>
      <c r="J24" s="15">
        <f>SUM(J9:J23)</f>
        <v>20852.53</v>
      </c>
      <c r="K24" s="15">
        <f>SUM(K9:K23)</f>
        <v>80295.97</v>
      </c>
      <c r="L24" s="15">
        <f>SUM(L9:L23)</f>
        <v>29709.520000000004</v>
      </c>
      <c r="M24" s="15">
        <v>26805.55</v>
      </c>
      <c r="N24" s="15">
        <v>10722.22</v>
      </c>
      <c r="O24" s="1"/>
    </row>
    <row r="25" spans="7:15" ht="12.75">
      <c r="G25" s="1"/>
      <c r="L25" s="1"/>
      <c r="M25" s="1"/>
      <c r="N25" s="1"/>
      <c r="O25" s="1"/>
    </row>
    <row r="26" spans="7:15" ht="12.75">
      <c r="G26" s="1"/>
      <c r="L26" s="1"/>
      <c r="M26" s="1"/>
      <c r="N26" s="1"/>
      <c r="O26" s="1"/>
    </row>
    <row r="27" spans="7:15" ht="12.75">
      <c r="G27" s="1"/>
      <c r="L27" s="1"/>
      <c r="M27" s="1"/>
      <c r="N27" s="1"/>
      <c r="O27" s="1"/>
    </row>
    <row r="28" spans="7:15" ht="12.75">
      <c r="G28" s="1"/>
      <c r="L28" s="1"/>
      <c r="M28" s="1"/>
      <c r="N28" s="1"/>
      <c r="O28" s="1"/>
    </row>
    <row r="29" spans="5:15" ht="12.75">
      <c r="E29" s="2"/>
      <c r="F29" s="2"/>
      <c r="G29" s="1"/>
      <c r="L29" s="1"/>
      <c r="M29" s="1"/>
      <c r="N29" s="1"/>
      <c r="O29" s="1"/>
    </row>
    <row r="30" spans="12:15" ht="12.75">
      <c r="L30" s="1"/>
      <c r="M30" s="1"/>
      <c r="N30" s="1"/>
      <c r="O30" s="1"/>
    </row>
    <row r="31" spans="14:15" ht="12.75">
      <c r="N31" s="1"/>
      <c r="O31" s="1"/>
    </row>
    <row r="32" spans="12:15" ht="13.5" thickBot="1">
      <c r="L32" s="33"/>
      <c r="N32" s="1"/>
      <c r="O32" s="1"/>
    </row>
    <row r="33" spans="8:15" ht="13.5" thickBot="1">
      <c r="H33" s="39" t="s">
        <v>25</v>
      </c>
      <c r="I33" s="40"/>
      <c r="N33" s="1"/>
      <c r="O33" s="1"/>
    </row>
    <row r="34" spans="11:15" ht="12.75">
      <c r="K34" s="1"/>
      <c r="N34" s="1"/>
      <c r="O34" s="1"/>
    </row>
    <row r="35" spans="11:15" ht="13.5" customHeight="1">
      <c r="K35" s="1"/>
      <c r="N35" s="1"/>
      <c r="O35" s="1"/>
    </row>
    <row r="36" spans="8:15" ht="12.75">
      <c r="H36" s="1"/>
      <c r="I36" s="1"/>
      <c r="K36" s="1"/>
      <c r="N36" s="1"/>
      <c r="O36" s="1"/>
    </row>
    <row r="37" spans="7:15" ht="13.5" thickBot="1">
      <c r="G37" s="1"/>
      <c r="H37" s="1"/>
      <c r="I37" s="1"/>
      <c r="J37" s="1"/>
      <c r="K37" s="1"/>
      <c r="N37" s="1"/>
      <c r="O37" s="1"/>
    </row>
    <row r="38" spans="2:15" ht="13.5" thickBot="1">
      <c r="B38" s="36" t="s">
        <v>23</v>
      </c>
      <c r="C38" s="37" t="s">
        <v>24</v>
      </c>
      <c r="G38" s="1"/>
      <c r="H38" s="1"/>
      <c r="I38" s="1"/>
      <c r="J38" s="1"/>
      <c r="K38" s="1"/>
      <c r="L38" s="1"/>
      <c r="M38" s="1"/>
      <c r="N38" s="1"/>
      <c r="O38" s="1"/>
    </row>
    <row r="39" spans="1:15" ht="13.5">
      <c r="A39" s="21" t="s">
        <v>0</v>
      </c>
      <c r="B39" s="34">
        <f>E9+G9+I9+K9+M9</f>
        <v>47492.98</v>
      </c>
      <c r="C39" s="35">
        <f>F9+H9+J9+L9+N9</f>
        <v>16806.390000000003</v>
      </c>
      <c r="G39" s="1"/>
      <c r="H39" s="1"/>
      <c r="I39" s="1"/>
      <c r="J39" s="1"/>
      <c r="K39" s="1"/>
      <c r="L39" s="1"/>
      <c r="M39" s="1"/>
      <c r="N39" s="1"/>
      <c r="O39" s="1"/>
    </row>
    <row r="40" spans="1:15" ht="13.5">
      <c r="A40" s="22" t="s">
        <v>8</v>
      </c>
      <c r="B40" s="24">
        <f>C17+E17+I17+K17+M17</f>
        <v>36940.21</v>
      </c>
      <c r="C40" s="25">
        <f>D17+F17+J17+L17+N17</f>
        <v>12866.76</v>
      </c>
      <c r="G40" s="1"/>
      <c r="H40" s="1"/>
      <c r="L40" s="1"/>
      <c r="M40" s="1"/>
      <c r="N40" s="1"/>
      <c r="O40" s="1"/>
    </row>
    <row r="41" spans="1:15" ht="13.5">
      <c r="A41" s="22" t="s">
        <v>7</v>
      </c>
      <c r="B41" s="24">
        <f>C16+E16+I16+K16+M16</f>
        <v>28713.81</v>
      </c>
      <c r="C41" s="25">
        <f>D16+F16+J16+L16+N16</f>
        <v>10162.8</v>
      </c>
      <c r="G41" s="1"/>
      <c r="K41" s="1"/>
      <c r="L41" s="1"/>
      <c r="M41" s="1"/>
      <c r="N41" s="1"/>
      <c r="O41" s="1"/>
    </row>
    <row r="42" spans="1:15" ht="13.5">
      <c r="A42" s="22" t="s">
        <v>1</v>
      </c>
      <c r="B42" s="24">
        <f>C10+E10+G10+I10+K10+M10</f>
        <v>27792.020000000004</v>
      </c>
      <c r="C42" s="25">
        <f>D10+F10+H10+L10+N10+J10</f>
        <v>9567.19</v>
      </c>
      <c r="G42" s="1"/>
      <c r="K42" s="1"/>
      <c r="L42" s="1"/>
      <c r="M42" s="1"/>
      <c r="N42" s="1"/>
      <c r="O42" s="1"/>
    </row>
    <row r="43" spans="1:15" ht="13.5">
      <c r="A43" s="22" t="s">
        <v>5</v>
      </c>
      <c r="B43" s="24">
        <f>E14+G14+I14+K14+M14</f>
        <v>27762.190000000002</v>
      </c>
      <c r="C43" s="25">
        <f>F14+H14+J14+L14+N14</f>
        <v>9388.369999999999</v>
      </c>
      <c r="G43" s="1"/>
      <c r="H43" s="1"/>
      <c r="I43" s="1"/>
      <c r="J43" s="1"/>
      <c r="K43" s="1"/>
      <c r="L43" s="1"/>
      <c r="M43" s="1"/>
      <c r="N43" s="1"/>
      <c r="O43" s="1"/>
    </row>
    <row r="44" spans="1:15" ht="13.5">
      <c r="A44" s="22" t="s">
        <v>12</v>
      </c>
      <c r="B44" s="24">
        <f>C21+G21+I21+K21+M21</f>
        <v>18711.59</v>
      </c>
      <c r="C44" s="25">
        <f>D21+H21+J21+L21+N21</f>
        <v>6149.78</v>
      </c>
      <c r="G44" s="1"/>
      <c r="H44" s="1"/>
      <c r="L44" s="1"/>
      <c r="M44" s="1"/>
      <c r="N44" s="1"/>
      <c r="O44" s="1"/>
    </row>
    <row r="45" spans="1:15" ht="13.5">
      <c r="A45" s="22" t="s">
        <v>13</v>
      </c>
      <c r="B45" s="24">
        <f>I23+K23+M23</f>
        <v>16524.29</v>
      </c>
      <c r="C45" s="25">
        <f>J23+L23+N23</f>
        <v>5470.65</v>
      </c>
      <c r="G45" s="1"/>
      <c r="H45" s="1"/>
      <c r="I45" s="1"/>
      <c r="J45" s="1"/>
      <c r="K45" s="1"/>
      <c r="L45" s="1"/>
      <c r="M45" s="1"/>
      <c r="N45" s="1"/>
      <c r="O45" s="1"/>
    </row>
    <row r="46" spans="1:15" ht="13.5">
      <c r="A46" s="22" t="s">
        <v>3</v>
      </c>
      <c r="B46" s="24">
        <f>C12+E12+G12+I12+K12</f>
        <v>13550.61</v>
      </c>
      <c r="C46" s="25">
        <f>D12+F12+J12+L12+H12</f>
        <v>4854.389999999999</v>
      </c>
      <c r="F46" s="20"/>
      <c r="G46" s="1"/>
      <c r="H46" s="1"/>
      <c r="I46" s="1"/>
      <c r="J46" s="1"/>
      <c r="K46" s="1"/>
      <c r="L46" s="1"/>
      <c r="M46" s="1"/>
      <c r="N46" s="1"/>
      <c r="O46" s="1"/>
    </row>
    <row r="47" spans="1:15" ht="13.5">
      <c r="A47" s="22" t="s">
        <v>2</v>
      </c>
      <c r="B47" s="24">
        <f>C11+E11+G11+I11+K11+M11</f>
        <v>12766.070000000002</v>
      </c>
      <c r="C47" s="25">
        <f>D11+F11+H11+J11+L11+N11</f>
        <v>4449.64</v>
      </c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3.5">
      <c r="A48" s="22" t="s">
        <v>10</v>
      </c>
      <c r="B48" s="24">
        <f>E19+M19</f>
        <v>13498.24</v>
      </c>
      <c r="C48" s="25">
        <f>F19+N19</f>
        <v>4206.77</v>
      </c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3.5">
      <c r="A49" s="22" t="s">
        <v>4</v>
      </c>
      <c r="B49" s="24">
        <f>E13+I13+K13+M13</f>
        <v>10536.49</v>
      </c>
      <c r="C49" s="25">
        <f>F13+J13+L13+N13</f>
        <v>3771.35</v>
      </c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3.5">
      <c r="A50" s="22" t="s">
        <v>6</v>
      </c>
      <c r="B50" s="24">
        <f>E15+I15+K15</f>
        <v>9851.61</v>
      </c>
      <c r="C50" s="25">
        <f>F15+J15+L15</f>
        <v>3106.72</v>
      </c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3.5">
      <c r="A51" s="23" t="s">
        <v>11</v>
      </c>
      <c r="B51" s="24">
        <f>G20+I20+M20</f>
        <v>8920.87</v>
      </c>
      <c r="C51" s="25">
        <f>H20+J20+N20</f>
        <v>3518.92</v>
      </c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3.5">
      <c r="A52" s="22" t="s">
        <v>9</v>
      </c>
      <c r="B52" s="24">
        <f>E18</f>
        <v>7266.39</v>
      </c>
      <c r="C52" s="25">
        <f>F18</f>
        <v>2179.92</v>
      </c>
      <c r="E52" s="1"/>
      <c r="F52" s="1"/>
      <c r="J52" s="1"/>
      <c r="K52" s="1"/>
      <c r="L52" s="1"/>
      <c r="M52" s="1"/>
      <c r="N52" s="1"/>
      <c r="O52" s="1"/>
    </row>
    <row r="53" spans="1:15" ht="13.5">
      <c r="A53" s="22" t="s">
        <v>17</v>
      </c>
      <c r="B53" s="26"/>
      <c r="C53" s="27"/>
      <c r="E53" s="1"/>
      <c r="F53" s="1"/>
      <c r="J53" s="1"/>
      <c r="K53" s="1"/>
      <c r="L53" s="1"/>
      <c r="M53" s="1"/>
      <c r="N53" s="1"/>
      <c r="O53" s="1"/>
    </row>
    <row r="54" spans="1:15" ht="13.5">
      <c r="A54" s="22" t="s">
        <v>15</v>
      </c>
      <c r="B54" s="26"/>
      <c r="C54" s="27"/>
      <c r="E54" s="1"/>
      <c r="F54" s="1"/>
      <c r="J54" s="1"/>
      <c r="K54" s="1"/>
      <c r="L54" s="1"/>
      <c r="M54" s="1"/>
      <c r="N54" s="1"/>
      <c r="O54" s="1"/>
    </row>
    <row r="55" spans="1:15" ht="13.5">
      <c r="A55" s="22" t="s">
        <v>18</v>
      </c>
      <c r="B55" s="26"/>
      <c r="C55" s="27"/>
      <c r="E55" s="1"/>
      <c r="F55" s="1"/>
      <c r="J55" s="1"/>
      <c r="K55" s="1"/>
      <c r="L55" s="1"/>
      <c r="M55" s="1"/>
      <c r="N55" s="1"/>
      <c r="O55" s="1"/>
    </row>
    <row r="56" spans="1:15" ht="13.5">
      <c r="A56" s="22" t="s">
        <v>19</v>
      </c>
      <c r="B56" s="26"/>
      <c r="C56" s="27"/>
      <c r="E56" s="1"/>
      <c r="F56" s="1"/>
      <c r="J56" s="1"/>
      <c r="K56" s="1"/>
      <c r="L56" s="1"/>
      <c r="M56" s="1"/>
      <c r="N56" s="1"/>
      <c r="O56" s="1"/>
    </row>
    <row r="57" spans="1:15" ht="14.25" thickBot="1">
      <c r="A57" s="31" t="s">
        <v>20</v>
      </c>
      <c r="B57" s="28"/>
      <c r="C57" s="29"/>
      <c r="E57" s="1"/>
      <c r="F57" s="1"/>
      <c r="J57" s="1"/>
      <c r="K57" s="1"/>
      <c r="L57" s="1"/>
      <c r="M57" s="1"/>
      <c r="N57" s="1"/>
      <c r="O57" s="1"/>
    </row>
    <row r="58" spans="1:15" ht="14.25" thickBot="1">
      <c r="A58" s="32" t="s">
        <v>22</v>
      </c>
      <c r="B58" s="38">
        <f>SUM(B39:B52)</f>
        <v>280327.37</v>
      </c>
      <c r="C58" s="30">
        <f>SUM(C39:C52)</f>
        <v>96499.65</v>
      </c>
      <c r="E58" s="1"/>
      <c r="F58" s="1"/>
      <c r="J58" s="1"/>
      <c r="K58" s="1"/>
      <c r="L58" s="1"/>
      <c r="M58" s="1"/>
      <c r="N58" s="1"/>
      <c r="O58" s="1"/>
    </row>
    <row r="59" spans="5:15" ht="12.75">
      <c r="E59" s="1"/>
      <c r="F59" s="1"/>
      <c r="J59" s="1"/>
      <c r="K59" s="1"/>
      <c r="L59" s="1"/>
      <c r="M59" s="1"/>
      <c r="N59" s="1"/>
      <c r="O59" s="1"/>
    </row>
    <row r="60" spans="5:15" ht="12.75">
      <c r="E60" s="1"/>
      <c r="F60" s="1"/>
      <c r="J60" s="1"/>
      <c r="K60" s="1"/>
      <c r="L60" s="1"/>
      <c r="M60" s="1"/>
      <c r="N60" s="1"/>
      <c r="O60" s="1"/>
    </row>
    <row r="61" spans="5:15" ht="12.75">
      <c r="E61" s="1"/>
      <c r="F61" s="1"/>
      <c r="J61" s="1"/>
      <c r="K61" s="1"/>
      <c r="L61" s="1"/>
      <c r="M61" s="1"/>
      <c r="N61" s="1"/>
      <c r="O61" s="1"/>
    </row>
    <row r="62" spans="5:15" ht="12.75">
      <c r="E62" s="1"/>
      <c r="F62" s="1"/>
      <c r="J62" s="1"/>
      <c r="K62" s="1"/>
      <c r="L62" s="1"/>
      <c r="M62" s="1"/>
      <c r="N62" s="1"/>
      <c r="O62" s="1"/>
    </row>
    <row r="63" spans="5:15" ht="12.75">
      <c r="E63" s="1"/>
      <c r="F63" s="1"/>
      <c r="J63" s="1"/>
      <c r="K63" s="1"/>
      <c r="L63" s="1"/>
      <c r="M63" s="1"/>
      <c r="N63" s="1"/>
      <c r="O63" s="1"/>
    </row>
    <row r="64" spans="5:15" ht="12.75">
      <c r="E64" s="1"/>
      <c r="F64" s="1"/>
      <c r="J64" s="1"/>
      <c r="K64" s="1"/>
      <c r="L64" s="1"/>
      <c r="M64" s="1"/>
      <c r="N64" s="1"/>
      <c r="O64" s="1"/>
    </row>
    <row r="65" spans="5:15" ht="12.75">
      <c r="E65" s="1"/>
      <c r="F65" s="1"/>
      <c r="J65" s="1"/>
      <c r="K65" s="1"/>
      <c r="L65" s="1"/>
      <c r="M65" s="1"/>
      <c r="N65" s="1"/>
      <c r="O65" s="1"/>
    </row>
    <row r="66" spans="5:15" ht="12.75">
      <c r="E66" s="1"/>
      <c r="F66" s="1"/>
      <c r="J66" s="1"/>
      <c r="K66" s="1"/>
      <c r="L66" s="1"/>
      <c r="M66" s="1"/>
      <c r="N66" s="1"/>
      <c r="O66" s="1"/>
    </row>
    <row r="67" spans="5:15" ht="12.75">
      <c r="E67" s="1"/>
      <c r="F67" s="1"/>
      <c r="J67" s="1"/>
      <c r="K67" s="1"/>
      <c r="L67" s="1"/>
      <c r="M67" s="1"/>
      <c r="N67" s="1"/>
      <c r="O67" s="1"/>
    </row>
    <row r="68" spans="5:15" ht="12.75">
      <c r="E68" s="1"/>
      <c r="F68" s="1"/>
      <c r="J68" s="1"/>
      <c r="K68" s="1"/>
      <c r="L68" s="1"/>
      <c r="M68" s="1"/>
      <c r="N68" s="1"/>
      <c r="O68" s="1"/>
    </row>
    <row r="69" spans="5:15" ht="12.75">
      <c r="E69" s="1"/>
      <c r="F69" s="1"/>
      <c r="J69" s="1"/>
      <c r="K69" s="1"/>
      <c r="L69" s="1"/>
      <c r="M69" s="1"/>
      <c r="N69" s="1"/>
      <c r="O69" s="1"/>
    </row>
    <row r="70" spans="5:15" ht="12.75">
      <c r="E70" s="1"/>
      <c r="F70" s="1"/>
      <c r="J70" s="1"/>
      <c r="K70" s="1"/>
      <c r="L70" s="1"/>
      <c r="M70" s="1"/>
      <c r="N70" s="1"/>
      <c r="O70" s="1"/>
    </row>
    <row r="71" spans="5:15" ht="12.75">
      <c r="E71" s="1"/>
      <c r="F71" s="1"/>
      <c r="J71" s="1"/>
      <c r="K71" s="1"/>
      <c r="L71" s="1"/>
      <c r="M71" s="1"/>
      <c r="N71" s="1"/>
      <c r="O71" s="1"/>
    </row>
    <row r="72" spans="5:15" ht="12.75"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5:15" ht="12.75"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5:15" ht="12.75"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5:15" ht="12.75"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5:15" ht="12.75"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5:15" ht="12.75"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5:15" ht="12.75"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5:15" ht="12.75"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5:15" ht="12.75"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5:15" ht="12.75"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5:15" ht="12.75"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5:15" ht="12.75"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5:15" ht="12.75"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5:15" ht="12.75"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5:15" ht="12.75"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5:15" ht="12.75"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5:15" ht="12.75"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5:15" ht="12.75"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5:15" ht="12.75"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5:15" ht="12.75"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5:15" ht="12.75"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5:15" ht="12.75"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5:15" ht="12.75"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5:15" ht="12.75"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5:15" ht="12.75"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5:15" ht="12.75"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5:15" ht="12.75"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5:15" ht="12.75"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5:15" ht="12.75"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5:15" ht="12.75"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5:15" ht="12.75"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5:15" ht="12.75"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5:15" ht="12.75"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5:15" ht="12.75"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5:15" ht="12.75"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5:15" ht="12.75"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5:15" ht="12.75"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5:15" ht="12.75"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5:15" ht="12.75"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5:15" ht="12.75"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5:15" ht="12.75"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5:15" ht="12.75"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5:15" ht="12.75"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5:15" ht="12.75"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5:15" ht="12.75"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5:15" ht="12.75"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5:15" ht="12.75"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5:15" ht="12.75"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5:15" ht="12.75"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5:15" ht="12.75"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5:15" ht="12.75"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5:15" ht="12.75"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5:15" ht="12.75"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5:15" ht="12.75"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5:15" ht="12.75"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5:15" ht="12.75"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5:15" ht="12.75"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5:15" ht="12.75"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5:15" ht="12.75"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5:15" ht="12.75"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5:15" ht="12.75"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5:15" ht="12.75"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5:15" ht="12.75"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5:15" ht="12.75"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5:15" ht="12.75"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</sheetData>
  <sheetProtection/>
  <mergeCells count="8">
    <mergeCell ref="C7:D7"/>
    <mergeCell ref="G7:H7"/>
    <mergeCell ref="F3:J3"/>
    <mergeCell ref="M7:N7"/>
    <mergeCell ref="E7:F7"/>
    <mergeCell ref="H33:I33"/>
    <mergeCell ref="I7:J7"/>
    <mergeCell ref="K7:L7"/>
  </mergeCells>
  <printOptions/>
  <pageMargins left="0.47" right="0.23" top="1.71" bottom="1" header="0.17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Entidad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aelsof</dc:creator>
  <cp:keywords/>
  <dc:description/>
  <cp:lastModifiedBy>*</cp:lastModifiedBy>
  <cp:lastPrinted>2017-11-09T12:43:29Z</cp:lastPrinted>
  <dcterms:created xsi:type="dcterms:W3CDTF">2017-11-08T10:51:58Z</dcterms:created>
  <dcterms:modified xsi:type="dcterms:W3CDTF">2017-11-15T09:57:08Z</dcterms:modified>
  <cp:category/>
  <cp:version/>
  <cp:contentType/>
  <cp:contentStatus/>
</cp:coreProperties>
</file>